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<sst xmlns="http://schemas.openxmlformats.org/spreadsheetml/2006/main" count="429" uniqueCount="130">
  <si>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</si>
  <si>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</si>
  <si>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</si>
  <si>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</si>
  <si>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</si>
  <si>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</si>
  <si>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</si>
  <si>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</si>
  <si>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</si>
  <si>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</si>
  <si>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</si>
  <si>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</si>
  <si>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</si>
  <si>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</si>
  <si>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</si>
  <si>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</si>
  <si>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</si>
  <si>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</si>
  <si>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</si>
  <si>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</si>
  <si>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</si>
  <si>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</si>
  <si>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</si>
  <si>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</si>
  <si>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</si>
  <si>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</si>
  <si>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</si>
  <si>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</si>
  <si>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</si>
  <si>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</si>
  <si>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</si>
  <si>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</si>
  <si>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</si>
  <si>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</si>
  <si>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</si>
  <si>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</si>
  <si>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</si>
  <si>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</si>
  <si>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</si>
  <si>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</si>
  <si>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</si>
  <si>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</si>
  <si>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</si>
  <si>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</si>
  <si>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</si>
  <si>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</si>
  <si>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</si>
  <si>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</si>
  <si>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</si>
  <si>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</si>
  <si>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</si>
  <si>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</si>
  <si>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</si>
  <si>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</si>
  <si>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</si>
  <si>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</si>
  <si>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</si>
  <si>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</si>
  <si>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</si>
  <si>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</si>
  <si>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</si>
  <si>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</si>
  <si>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</si>
  <si>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</si>
  <si>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</si>
  <si>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</si>
  <si>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</si>
  <si>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</si>
  <si>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</si>
  <si>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</si>
  <si>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</si>
  <si>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</si>
  <si>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</si>
  <si>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</si>
  <si>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</si>
  <si>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</si>
  <si>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</si>
  <si>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</si>
  <si>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</si>
  <si>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</si>
  <si>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</si>
  <si>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</si>
  <si>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</si>
  <si>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</si>
  <si>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</si>
  <si>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</si>
  <si>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</si>
  <si>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</si>
  <si>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</si>
  <si>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</si>
  <si>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</si>
  <si>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</si>
  <si>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</si>
  <si>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</si>
  <si>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</si>
  <si>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</si>
  <si>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</si>
  <si>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</si>
  <si>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</si>
  <si>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</si>
  <si>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</si>
  <si>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</si>
  <si>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</si>
  <si>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</si>
  <si>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</si>
  <si>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</si>
  <si>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</si>
  <si>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</si>
  <si>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</si>
  <si>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</si>
  <si>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</si>
  <si>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</si>
  <si>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</si>
  <si>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</si>
  <si>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</si>
  <si>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</si>
  <si>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</si>
  <si>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</si>
  <si>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</si>
  <si>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</si>
  <si>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</si>
  <si>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</si>
  <si>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</si>
  <si>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</si>
  <si>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</si>
  <si>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13.11.2018</t>
  </si>
  <si>
    <r>
      <t xml:space="preserve">станом на 13.11.2018р.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</si>
  <si>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</si>
  <si>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</si>
  <si>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13.11.2018р.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</si>
</sst>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2.55"/>
      <color indexed="8"/>
      <name val="Times New Roman"/>
      <family val="1"/>
    </font>
    <font>
      <sz val="6.8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7048595"/>
        <c:axId val="20784172"/>
      </c:lineChart>
      <c:catAx>
        <c:axId val="470485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84172"/>
        <c:crosses val="autoZero"/>
        <c:auto val="0"/>
        <c:lblOffset val="100"/>
        <c:tickLblSkip val="1"/>
        <c:noMultiLvlLbl val="0"/>
      </c:catAx>
      <c:valAx>
        <c:axId val="2078417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485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65731037"/>
        <c:axId val="54708422"/>
      </c:lineChart>
      <c:catAx>
        <c:axId val="657310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08422"/>
        <c:crosses val="autoZero"/>
        <c:auto val="0"/>
        <c:lblOffset val="100"/>
        <c:tickLblSkip val="1"/>
        <c:noMultiLvlLbl val="0"/>
      </c:catAx>
      <c:valAx>
        <c:axId val="54708422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3103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22613751"/>
        <c:axId val="2197168"/>
      </c:lineChart>
      <c:catAx>
        <c:axId val="226137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7168"/>
        <c:crosses val="autoZero"/>
        <c:auto val="0"/>
        <c:lblOffset val="100"/>
        <c:tickLblSkip val="1"/>
        <c:noMultiLvlLbl val="0"/>
      </c:catAx>
      <c:valAx>
        <c:axId val="219716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61375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9774513"/>
        <c:axId val="43752890"/>
      </c:bar3DChart>
      <c:catAx>
        <c:axId val="1977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52890"/>
        <c:crosses val="autoZero"/>
        <c:auto val="1"/>
        <c:lblOffset val="100"/>
        <c:tickLblSkip val="1"/>
        <c:noMultiLvlLbl val="0"/>
      </c:catAx>
      <c:valAx>
        <c:axId val="43752890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74513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8231691"/>
        <c:axId val="54323172"/>
      </c:bar3DChart>
      <c:catAx>
        <c:axId val="5823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323172"/>
        <c:crosses val="autoZero"/>
        <c:auto val="1"/>
        <c:lblOffset val="100"/>
        <c:tickLblSkip val="1"/>
        <c:noMultiLvlLbl val="0"/>
      </c:catAx>
      <c:valAx>
        <c:axId val="54323172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1691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2839821"/>
        <c:axId val="5796342"/>
      </c:lineChart>
      <c:catAx>
        <c:axId val="528398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6342"/>
        <c:crosses val="autoZero"/>
        <c:auto val="0"/>
        <c:lblOffset val="100"/>
        <c:tickLblSkip val="1"/>
        <c:noMultiLvlLbl val="0"/>
      </c:catAx>
      <c:valAx>
        <c:axId val="57963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8398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2167079"/>
        <c:axId val="66850528"/>
      </c:lineChart>
      <c:catAx>
        <c:axId val="521670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50528"/>
        <c:crosses val="autoZero"/>
        <c:auto val="0"/>
        <c:lblOffset val="100"/>
        <c:tickLblSkip val="1"/>
        <c:noMultiLvlLbl val="0"/>
      </c:catAx>
      <c:valAx>
        <c:axId val="6685052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670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4783841"/>
        <c:axId val="46183658"/>
      </c:lineChart>
      <c:catAx>
        <c:axId val="647838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83658"/>
        <c:crosses val="autoZero"/>
        <c:auto val="0"/>
        <c:lblOffset val="100"/>
        <c:tickLblSkip val="1"/>
        <c:noMultiLvlLbl val="0"/>
      </c:catAx>
      <c:valAx>
        <c:axId val="4618365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8384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2999739"/>
        <c:axId val="49888788"/>
      </c:lineChart>
      <c:catAx>
        <c:axId val="129997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88788"/>
        <c:crosses val="autoZero"/>
        <c:auto val="0"/>
        <c:lblOffset val="100"/>
        <c:tickLblSkip val="1"/>
        <c:noMultiLvlLbl val="0"/>
      </c:catAx>
      <c:valAx>
        <c:axId val="4988878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9997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6345909"/>
        <c:axId val="14459998"/>
      </c:lineChart>
      <c:catAx>
        <c:axId val="463459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59998"/>
        <c:crosses val="autoZero"/>
        <c:auto val="0"/>
        <c:lblOffset val="100"/>
        <c:tickLblSkip val="1"/>
        <c:noMultiLvlLbl val="0"/>
      </c:catAx>
      <c:valAx>
        <c:axId val="1445999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34590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63031119"/>
        <c:axId val="30409160"/>
      </c:lineChart>
      <c:catAx>
        <c:axId val="630311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09160"/>
        <c:crosses val="autoZero"/>
        <c:auto val="0"/>
        <c:lblOffset val="100"/>
        <c:tickLblSkip val="1"/>
        <c:noMultiLvlLbl val="0"/>
      </c:catAx>
      <c:valAx>
        <c:axId val="3040916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03111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246985"/>
        <c:axId val="47222866"/>
      </c:lineChart>
      <c:catAx>
        <c:axId val="52469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22866"/>
        <c:crosses val="autoZero"/>
        <c:auto val="0"/>
        <c:lblOffset val="100"/>
        <c:tickLblSkip val="1"/>
        <c:noMultiLvlLbl val="0"/>
      </c:catAx>
      <c:valAx>
        <c:axId val="4722286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469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22352611"/>
        <c:axId val="66955772"/>
      </c:lineChart>
      <c:catAx>
        <c:axId val="223526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55772"/>
        <c:crosses val="autoZero"/>
        <c:auto val="0"/>
        <c:lblOffset val="100"/>
        <c:tickLblSkip val="1"/>
        <c:noMultiLvlLbl val="0"/>
      </c:catAx>
      <c:valAx>
        <c:axId val="6695577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52611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1 421 119,8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- 99 064,9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- 96 059,3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126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6305.513750000001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6305.5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6305.5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6305.5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6305.5</v>
      </c>
      <c r="R8" s="112">
        <v>0</v>
      </c>
      <c r="S8" s="113">
        <v>0</v>
      </c>
      <c r="T8" s="104">
        <v>981</v>
      </c>
      <c r="U8" s="166">
        <v>0</v>
      </c>
      <c r="V8" s="167"/>
      <c r="W8" s="124">
        <v>0</v>
      </c>
      <c r="X8" s="68">
        <f t="shared" si="3"/>
        <v>981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6305.5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6305.5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6305.5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4800</v>
      </c>
      <c r="P12" s="3">
        <f t="shared" si="2"/>
        <v>0</v>
      </c>
      <c r="Q12" s="2">
        <v>6305.5</v>
      </c>
      <c r="R12" s="69"/>
      <c r="S12" s="65"/>
      <c r="T12" s="70"/>
      <c r="U12" s="143"/>
      <c r="V12" s="144"/>
      <c r="W12" s="122"/>
      <c r="X12" s="68">
        <f t="shared" si="3"/>
        <v>0</v>
      </c>
    </row>
    <row r="13" spans="1:24" ht="12.75">
      <c r="A13" s="10">
        <v>43418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5100</v>
      </c>
      <c r="P13" s="3">
        <f t="shared" si="2"/>
        <v>0</v>
      </c>
      <c r="Q13" s="2">
        <v>6305.5</v>
      </c>
      <c r="R13" s="69"/>
      <c r="S13" s="65"/>
      <c r="T13" s="70"/>
      <c r="U13" s="143"/>
      <c r="V13" s="144"/>
      <c r="W13" s="122"/>
      <c r="X13" s="68">
        <f t="shared" si="3"/>
        <v>0</v>
      </c>
    </row>
    <row r="14" spans="1:24" ht="12.75">
      <c r="A14" s="10">
        <v>43419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15500</v>
      </c>
      <c r="P14" s="3">
        <f t="shared" si="2"/>
        <v>0</v>
      </c>
      <c r="Q14" s="2">
        <v>6305.5</v>
      </c>
      <c r="R14" s="69"/>
      <c r="S14" s="65"/>
      <c r="T14" s="74"/>
      <c r="U14" s="143"/>
      <c r="V14" s="144"/>
      <c r="W14" s="122"/>
      <c r="X14" s="68">
        <f t="shared" si="3"/>
        <v>0</v>
      </c>
    </row>
    <row r="15" spans="1:24" ht="12.75">
      <c r="A15" s="10">
        <v>43420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6305.5</v>
      </c>
      <c r="R15" s="69"/>
      <c r="S15" s="65"/>
      <c r="T15" s="74"/>
      <c r="U15" s="143"/>
      <c r="V15" s="144"/>
      <c r="W15" s="122"/>
      <c r="X15" s="68">
        <f t="shared" si="3"/>
        <v>0</v>
      </c>
    </row>
    <row r="16" spans="1:24" ht="12.75">
      <c r="A16" s="10">
        <v>43423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6305.5</v>
      </c>
      <c r="R16" s="69"/>
      <c r="S16" s="65"/>
      <c r="T16" s="74"/>
      <c r="U16" s="143"/>
      <c r="V16" s="144"/>
      <c r="W16" s="122"/>
      <c r="X16" s="68">
        <f t="shared" si="3"/>
        <v>0</v>
      </c>
    </row>
    <row r="17" spans="1:24" ht="12.75">
      <c r="A17" s="10">
        <v>43424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6305.5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43425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6305.5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43426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8900</v>
      </c>
      <c r="P19" s="3">
        <f t="shared" si="2"/>
        <v>0</v>
      </c>
      <c r="Q19" s="2">
        <v>6305.5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43427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4900</v>
      </c>
      <c r="P20" s="3">
        <f t="shared" si="2"/>
        <v>0</v>
      </c>
      <c r="Q20" s="2">
        <v>6305.5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43430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6305.5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43431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 t="shared" si="2"/>
        <v>0</v>
      </c>
      <c r="Q22" s="2">
        <v>6305.5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6305.5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6305.5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6305.5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29446.200000000004</v>
      </c>
      <c r="C26" s="85">
        <f t="shared" si="4"/>
        <v>2510.6000000000004</v>
      </c>
      <c r="D26" s="107">
        <f t="shared" si="4"/>
        <v>310.25</v>
      </c>
      <c r="E26" s="107">
        <f t="shared" si="4"/>
        <v>2200.35</v>
      </c>
      <c r="F26" s="85">
        <f t="shared" si="4"/>
        <v>203.49999999999997</v>
      </c>
      <c r="G26" s="85">
        <f t="shared" si="4"/>
        <v>1125.1000000000001</v>
      </c>
      <c r="H26" s="85">
        <f t="shared" si="4"/>
        <v>13686.900000000001</v>
      </c>
      <c r="I26" s="85">
        <f t="shared" si="4"/>
        <v>540.1</v>
      </c>
      <c r="J26" s="85">
        <f t="shared" si="4"/>
        <v>267.19999999999993</v>
      </c>
      <c r="K26" s="85">
        <f t="shared" si="4"/>
        <v>589.5</v>
      </c>
      <c r="L26" s="85">
        <f t="shared" si="4"/>
        <v>1807.5</v>
      </c>
      <c r="M26" s="84">
        <f t="shared" si="4"/>
        <v>267.50999999999914</v>
      </c>
      <c r="N26" s="84">
        <f t="shared" si="4"/>
        <v>50444.11000000001</v>
      </c>
      <c r="O26" s="84">
        <f t="shared" si="4"/>
        <v>149500</v>
      </c>
      <c r="P26" s="86">
        <f>N26/O26</f>
        <v>0.3374187959866221</v>
      </c>
      <c r="Q26" s="2"/>
      <c r="R26" s="75">
        <f>SUM(R4:R25)</f>
        <v>11</v>
      </c>
      <c r="S26" s="75">
        <f>SUM(S4:S25)</f>
        <v>0</v>
      </c>
      <c r="T26" s="75">
        <f>SUM(T4:T25)</f>
        <v>1194.049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1206.049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43417</v>
      </c>
      <c r="S31" s="161">
        <v>0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43417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127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128</v>
      </c>
      <c r="P27" s="170"/>
    </row>
    <row r="28" spans="1:16" ht="30.75" customHeight="1">
      <c r="A28" s="183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листопад!S41</f>
        <v>0</v>
      </c>
      <c r="B29" s="45">
        <v>12515</v>
      </c>
      <c r="C29" s="45">
        <v>2063.34</v>
      </c>
      <c r="D29" s="45">
        <v>6860.03</v>
      </c>
      <c r="E29" s="45">
        <v>1597.14</v>
      </c>
      <c r="F29" s="45">
        <v>25924.5</v>
      </c>
      <c r="G29" s="45">
        <v>14535.31</v>
      </c>
      <c r="H29" s="45">
        <v>22</v>
      </c>
      <c r="I29" s="45">
        <v>19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18214.79</v>
      </c>
      <c r="N29" s="47">
        <f>M29-L29</f>
        <v>-27106.739999999998</v>
      </c>
      <c r="O29" s="173">
        <f>листопад!S31</f>
        <v>0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825316.13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160890.61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237880.58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31726.29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110741.92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36265.080000000264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1421119.7600000002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2063.34</v>
      </c>
    </row>
    <row r="59" spans="1:3" ht="25.5">
      <c r="A59" s="76" t="s">
        <v>54</v>
      </c>
      <c r="B59" s="9">
        <f>D29</f>
        <v>6860.03</v>
      </c>
      <c r="C59" s="9">
        <f>E29</f>
        <v>1597.14</v>
      </c>
    </row>
    <row r="60" spans="1:3" ht="12.75">
      <c r="A60" s="76" t="s">
        <v>55</v>
      </c>
      <c r="B60" s="9">
        <f>F29</f>
        <v>25924.5</v>
      </c>
      <c r="C60" s="9">
        <f>G29</f>
        <v>14535.31</v>
      </c>
    </row>
    <row r="61" spans="1:3" ht="25.5">
      <c r="A61" s="76" t="s">
        <v>56</v>
      </c>
      <c r="B61" s="9">
        <f>H29</f>
        <v>22</v>
      </c>
      <c r="C61" s="9">
        <f>I29</f>
        <v>19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2018-11-13T14:34:36Z</dcterms:modified>
  <cp:category/>
  <cp:version/>
  <cp:contentType/>
  <cp:contentStatus/>
</cp:coreProperties>
</file>